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파주 토지 경매 계산표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<sst xmlns="http://schemas.openxmlformats.org/spreadsheetml/2006/main" count="127" uniqueCount="95">
  <si>
    <r>
      <rPr>
        <b val="true"/>
        <sz val="16"/>
        <color rgb="FF28251D"/>
        <rFont val="Calibri"/>
        <family val="0"/>
        <charset val="1"/>
      </rPr>
      <t xml:space="preserve">2024</t>
    </r>
    <r>
      <rPr>
        <b val="true"/>
        <sz val="16"/>
        <color rgb="FF28251D"/>
        <rFont val="Noto Sans CJK SC"/>
        <family val="2"/>
      </rPr>
      <t xml:space="preserve">타경</t>
    </r>
    <r>
      <rPr>
        <b val="true"/>
        <sz val="16"/>
        <color rgb="FF28251D"/>
        <rFont val="Calibri"/>
        <family val="0"/>
        <charset val="1"/>
      </rPr>
      <t xml:space="preserve">210 </t>
    </r>
    <r>
      <rPr>
        <b val="true"/>
        <sz val="16"/>
        <color rgb="FF28251D"/>
        <rFont val="Noto Sans CJK SC"/>
        <family val="2"/>
      </rPr>
      <t xml:space="preserve">파주 법원읍 나대지 경매 계산표</t>
    </r>
  </si>
  <si>
    <r>
      <rPr>
        <sz val="10"/>
        <color rgb="FF7A7974"/>
        <rFont val="Noto Sans CJK SC"/>
        <family val="2"/>
      </rPr>
      <t xml:space="preserve">입력값을 바꾸면 총투입금</t>
    </r>
    <r>
      <rPr>
        <sz val="10"/>
        <color rgb="FF7A7974"/>
        <rFont val="Calibri"/>
        <family val="0"/>
        <charset val="1"/>
      </rPr>
      <t xml:space="preserve">, </t>
    </r>
    <r>
      <rPr>
        <sz val="10"/>
        <color rgb="FF7A7974"/>
        <rFont val="Noto Sans CJK SC"/>
        <family val="2"/>
      </rPr>
      <t xml:space="preserve">장기 보유비용</t>
    </r>
    <r>
      <rPr>
        <sz val="10"/>
        <color rgb="FF7A7974"/>
        <rFont val="Calibri"/>
        <family val="0"/>
        <charset val="1"/>
      </rPr>
      <t xml:space="preserve">, </t>
    </r>
    <r>
      <rPr>
        <sz val="10"/>
        <color rgb="FF7A7974"/>
        <rFont val="Noto Sans CJK SC"/>
        <family val="2"/>
      </rPr>
      <t xml:space="preserve">예상 수익률이 자동 계산됩니다</t>
    </r>
    <r>
      <rPr>
        <sz val="10"/>
        <color rgb="FF7A7974"/>
        <rFont val="Calibri"/>
        <family val="0"/>
        <charset val="1"/>
      </rPr>
      <t xml:space="preserve">. </t>
    </r>
    <r>
      <rPr>
        <sz val="10"/>
        <color rgb="FF7A7974"/>
        <rFont val="Noto Sans CJK SC"/>
        <family val="2"/>
      </rPr>
      <t xml:space="preserve">수치는 검토용 예시입니다</t>
    </r>
    <r>
      <rPr>
        <sz val="10"/>
        <color rgb="FF7A7974"/>
        <rFont val="Calibri"/>
        <family val="0"/>
        <charset val="1"/>
      </rPr>
      <t xml:space="preserve">.</t>
    </r>
  </si>
  <si>
    <t xml:space="preserve">기본 사건 정보</t>
  </si>
  <si>
    <t xml:space="preserve">사건번호</t>
  </si>
  <si>
    <r>
      <rPr>
        <sz val="11"/>
        <color theme="1"/>
        <rFont val="Calibri"/>
        <family val="2"/>
        <charset val="1"/>
      </rPr>
      <t xml:space="preserve">2024</t>
    </r>
    <r>
      <rPr>
        <sz val="11"/>
        <color theme="1"/>
        <rFont val="Noto Sans CJK SC"/>
        <family val="2"/>
      </rPr>
      <t xml:space="preserve">타경</t>
    </r>
    <r>
      <rPr>
        <sz val="11"/>
        <color theme="1"/>
        <rFont val="Calibri"/>
        <family val="2"/>
        <charset val="1"/>
      </rPr>
      <t xml:space="preserve">210</t>
    </r>
  </si>
  <si>
    <r>
      <rPr>
        <sz val="11"/>
        <color theme="1"/>
        <rFont val="Noto Sans CJK SC"/>
        <family val="2"/>
      </rPr>
      <t xml:space="preserve">의정부지방법원 고양지원 경매</t>
    </r>
    <r>
      <rPr>
        <sz val="11"/>
        <color theme="1"/>
        <rFont val="Calibri"/>
        <family val="2"/>
        <charset val="1"/>
      </rPr>
      <t xml:space="preserve">1</t>
    </r>
    <r>
      <rPr>
        <sz val="11"/>
        <color theme="1"/>
        <rFont val="Noto Sans CJK SC"/>
        <family val="2"/>
      </rPr>
      <t xml:space="preserve">계</t>
    </r>
  </si>
  <si>
    <t xml:space="preserve">소재지</t>
  </si>
  <si>
    <r>
      <rPr>
        <sz val="11"/>
        <color theme="1"/>
        <rFont val="Noto Sans CJK SC"/>
        <family val="2"/>
      </rPr>
      <t xml:space="preserve">경기도 파주시 법원읍 대능리 </t>
    </r>
    <r>
      <rPr>
        <sz val="11"/>
        <color theme="1"/>
        <rFont val="Calibri"/>
        <family val="2"/>
        <charset val="1"/>
      </rPr>
      <t xml:space="preserve">82-7 </t>
    </r>
    <r>
      <rPr>
        <sz val="11"/>
        <color theme="1"/>
        <rFont val="Noto Sans CJK SC"/>
        <family val="2"/>
      </rPr>
      <t xml:space="preserve">외 </t>
    </r>
    <r>
      <rPr>
        <sz val="11"/>
        <color theme="1"/>
        <rFont val="Calibri"/>
        <family val="2"/>
        <charset val="1"/>
      </rPr>
      <t xml:space="preserve">1</t>
    </r>
    <r>
      <rPr>
        <sz val="11"/>
        <color theme="1"/>
        <rFont val="Noto Sans CJK SC"/>
        <family val="2"/>
      </rPr>
      <t xml:space="preserve">필지</t>
    </r>
  </si>
  <si>
    <r>
      <rPr>
        <sz val="11"/>
        <color theme="1"/>
        <rFont val="Noto Sans CJK SC"/>
        <family val="2"/>
      </rPr>
      <t xml:space="preserve">도로명</t>
    </r>
    <r>
      <rPr>
        <sz val="11"/>
        <color theme="1"/>
        <rFont val="Calibri"/>
        <family val="2"/>
        <charset val="1"/>
      </rPr>
      <t xml:space="preserve">: </t>
    </r>
    <r>
      <rPr>
        <sz val="11"/>
        <color theme="1"/>
        <rFont val="Noto Sans CJK SC"/>
        <family val="2"/>
      </rPr>
      <t xml:space="preserve">술이홀로 </t>
    </r>
    <r>
      <rPr>
        <sz val="11"/>
        <color theme="1"/>
        <rFont val="Calibri"/>
        <family val="2"/>
        <charset val="1"/>
      </rPr>
      <t xml:space="preserve">860-36</t>
    </r>
  </si>
  <si>
    <t xml:space="preserve">매각대상</t>
  </si>
  <si>
    <t xml:space="preserve">토지 일괄매각</t>
  </si>
  <si>
    <r>
      <rPr>
        <sz val="11"/>
        <color theme="1"/>
        <rFont val="Noto Sans CJK SC"/>
        <family val="2"/>
      </rPr>
      <t xml:space="preserve">대지 </t>
    </r>
    <r>
      <rPr>
        <sz val="11"/>
        <color theme="1"/>
        <rFont val="Calibri"/>
        <family val="2"/>
        <charset val="1"/>
      </rPr>
      <t xml:space="preserve">2</t>
    </r>
    <r>
      <rPr>
        <sz val="11"/>
        <color theme="1"/>
        <rFont val="Noto Sans CJK SC"/>
        <family val="2"/>
      </rPr>
      <t xml:space="preserve">필지</t>
    </r>
  </si>
  <si>
    <t xml:space="preserve">감정가</t>
  </si>
  <si>
    <t xml:space="preserve">원</t>
  </si>
  <si>
    <t xml:space="preserve">감정평가 기준</t>
  </si>
  <si>
    <t xml:space="preserve">최저가</t>
  </si>
  <si>
    <r>
      <rPr>
        <sz val="11"/>
        <color theme="1"/>
        <rFont val="Noto Sans CJK SC"/>
        <family val="2"/>
      </rPr>
      <t xml:space="preserve">감정가 대비 </t>
    </r>
    <r>
      <rPr>
        <sz val="11"/>
        <color theme="1"/>
        <rFont val="Calibri"/>
        <family val="2"/>
        <charset val="1"/>
      </rPr>
      <t xml:space="preserve">17%</t>
    </r>
  </si>
  <si>
    <t xml:space="preserve">낙찰가</t>
  </si>
  <si>
    <t xml:space="preserve">실제 낙찰가</t>
  </si>
  <si>
    <t xml:space="preserve">토지면적</t>
  </si>
  <si>
    <t xml:space="preserve">㎡</t>
  </si>
  <si>
    <r>
      <rPr>
        <sz val="11"/>
        <color theme="1"/>
        <rFont val="Noto Sans CJK SC"/>
        <family val="2"/>
      </rPr>
      <t xml:space="preserve">약 </t>
    </r>
    <r>
      <rPr>
        <sz val="11"/>
        <color theme="1"/>
        <rFont val="Calibri"/>
        <family val="2"/>
        <charset val="1"/>
      </rPr>
      <t xml:space="preserve">124.63</t>
    </r>
    <r>
      <rPr>
        <sz val="11"/>
        <color theme="1"/>
        <rFont val="Noto Sans CJK SC"/>
        <family val="2"/>
      </rPr>
      <t xml:space="preserve">평</t>
    </r>
  </si>
  <si>
    <r>
      <rPr>
        <b val="true"/>
        <sz val="11"/>
        <color rgb="FFFFFFFF"/>
        <rFont val="Noto Sans CJK SC"/>
        <family val="2"/>
      </rPr>
      <t xml:space="preserve">입력값</t>
    </r>
    <r>
      <rPr>
        <b val="true"/>
        <sz val="11"/>
        <color rgb="FFFFFFFF"/>
        <rFont val="Calibri"/>
        <family val="0"/>
        <charset val="1"/>
      </rPr>
      <t xml:space="preserve">: </t>
    </r>
    <r>
      <rPr>
        <b val="true"/>
        <sz val="11"/>
        <color rgb="FFFFFFFF"/>
        <rFont val="Noto Sans CJK SC"/>
        <family val="2"/>
      </rPr>
      <t xml:space="preserve">장기 보유 투자 가정</t>
    </r>
  </si>
  <si>
    <t xml:space="preserve">항목</t>
  </si>
  <si>
    <t xml:space="preserve">입력값</t>
  </si>
  <si>
    <t xml:space="preserve">단위</t>
  </si>
  <si>
    <t xml:space="preserve">비고</t>
  </si>
  <si>
    <r>
      <rPr>
        <b val="true"/>
        <sz val="11"/>
        <rFont val="Noto Sans CJK SC"/>
        <family val="2"/>
      </rPr>
      <t xml:space="preserve">수식</t>
    </r>
    <r>
      <rPr>
        <b val="true"/>
        <sz val="11"/>
        <rFont val="Calibri"/>
        <family val="0"/>
        <charset val="1"/>
      </rPr>
      <t xml:space="preserve">/</t>
    </r>
    <r>
      <rPr>
        <b val="true"/>
        <sz val="11"/>
        <rFont val="Noto Sans CJK SC"/>
        <family val="2"/>
      </rPr>
      <t xml:space="preserve">역할</t>
    </r>
  </si>
  <si>
    <t xml:space="preserve">실제 낙찰가 기준</t>
  </si>
  <si>
    <t xml:space="preserve">직접 입력</t>
  </si>
  <si>
    <r>
      <rPr>
        <sz val="11"/>
        <color theme="1"/>
        <rFont val="Noto Sans CJK SC"/>
        <family val="2"/>
      </rPr>
      <t xml:space="preserve">취득</t>
    </r>
    <r>
      <rPr>
        <sz val="11"/>
        <color theme="1"/>
        <rFont val="Calibri"/>
        <family val="2"/>
        <charset val="1"/>
      </rPr>
      <t xml:space="preserve">·</t>
    </r>
    <r>
      <rPr>
        <sz val="11"/>
        <color theme="1"/>
        <rFont val="Noto Sans CJK SC"/>
        <family val="2"/>
      </rPr>
      <t xml:space="preserve">등기</t>
    </r>
    <r>
      <rPr>
        <sz val="11"/>
        <color theme="1"/>
        <rFont val="Calibri"/>
        <family val="2"/>
        <charset val="1"/>
      </rPr>
      <t xml:space="preserve">·</t>
    </r>
    <r>
      <rPr>
        <sz val="11"/>
        <color theme="1"/>
        <rFont val="Noto Sans CJK SC"/>
        <family val="2"/>
      </rPr>
      <t xml:space="preserve">법무비</t>
    </r>
  </si>
  <si>
    <t xml:space="preserve">예시 입력값</t>
  </si>
  <si>
    <t xml:space="preserve">기타 초기 정리비</t>
  </si>
  <si>
    <r>
      <rPr>
        <sz val="11"/>
        <color theme="1"/>
        <rFont val="Noto Sans CJK SC"/>
        <family val="2"/>
      </rPr>
      <t xml:space="preserve">현장 확인</t>
    </r>
    <r>
      <rPr>
        <sz val="11"/>
        <color theme="1"/>
        <rFont val="Calibri"/>
        <family val="2"/>
        <charset val="1"/>
      </rPr>
      <t xml:space="preserve">·</t>
    </r>
    <r>
      <rPr>
        <sz val="11"/>
        <color theme="1"/>
        <rFont val="Noto Sans CJK SC"/>
        <family val="2"/>
      </rPr>
      <t xml:space="preserve">정리비 예시</t>
    </r>
  </si>
  <si>
    <t xml:space="preserve">연간 이자 또는 기회비용</t>
  </si>
  <si>
    <r>
      <rPr>
        <sz val="11"/>
        <color theme="1"/>
        <rFont val="Noto Sans CJK SC"/>
        <family val="2"/>
      </rPr>
      <t xml:space="preserve">원</t>
    </r>
    <r>
      <rPr>
        <sz val="11"/>
        <color theme="1"/>
        <rFont val="Calibri"/>
        <family val="2"/>
        <charset val="1"/>
      </rPr>
      <t xml:space="preserve">/</t>
    </r>
    <r>
      <rPr>
        <sz val="11"/>
        <color theme="1"/>
        <rFont val="Noto Sans CJK SC"/>
        <family val="2"/>
      </rPr>
      <t xml:space="preserve">년</t>
    </r>
  </si>
  <si>
    <t xml:space="preserve">현금 투자라도 기회비용 반영</t>
  </si>
  <si>
    <t xml:space="preserve">보유 기간</t>
  </si>
  <si>
    <t xml:space="preserve">년</t>
  </si>
  <si>
    <t xml:space="preserve">장기 보유 가정</t>
  </si>
  <si>
    <t xml:space="preserve">예상 보수적 매도가</t>
  </si>
  <si>
    <r>
      <rPr>
        <sz val="11"/>
        <color theme="1"/>
        <rFont val="Calibri"/>
        <family val="2"/>
        <charset val="1"/>
      </rPr>
      <t xml:space="preserve">10</t>
    </r>
    <r>
      <rPr>
        <sz val="11"/>
        <color theme="1"/>
        <rFont val="Noto Sans CJK SC"/>
        <family val="2"/>
      </rPr>
      <t xml:space="preserve">년 후 보수적 가정</t>
    </r>
  </si>
  <si>
    <t xml:space="preserve">예상 중간 매도가</t>
  </si>
  <si>
    <r>
      <rPr>
        <sz val="11"/>
        <color theme="1"/>
        <rFont val="Calibri"/>
        <family val="2"/>
        <charset val="1"/>
      </rPr>
      <t xml:space="preserve">10</t>
    </r>
    <r>
      <rPr>
        <sz val="11"/>
        <color theme="1"/>
        <rFont val="Noto Sans CJK SC"/>
        <family val="2"/>
      </rPr>
      <t xml:space="preserve">년 후 중간 가정</t>
    </r>
  </si>
  <si>
    <t xml:space="preserve">예상 낙관 매도가</t>
  </si>
  <si>
    <r>
      <rPr>
        <sz val="11"/>
        <color theme="1"/>
        <rFont val="Calibri"/>
        <family val="2"/>
        <charset val="1"/>
      </rPr>
      <t xml:space="preserve">10</t>
    </r>
    <r>
      <rPr>
        <sz val="11"/>
        <color theme="1"/>
        <rFont val="Noto Sans CJK SC"/>
        <family val="2"/>
      </rPr>
      <t xml:space="preserve">년 후 낙관 가정</t>
    </r>
  </si>
  <si>
    <t xml:space="preserve">자동 계산 결과</t>
  </si>
  <si>
    <t xml:space="preserve">계산 항목</t>
  </si>
  <si>
    <t xml:space="preserve">금액</t>
  </si>
  <si>
    <t xml:space="preserve">판단 메모</t>
  </si>
  <si>
    <t xml:space="preserve">수식</t>
  </si>
  <si>
    <t xml:space="preserve">초기 투입금</t>
  </si>
  <si>
    <r>
      <rPr>
        <sz val="11"/>
        <color theme="1"/>
        <rFont val="Noto Sans CJK SC"/>
        <family val="2"/>
      </rPr>
      <t xml:space="preserve">낙찰가</t>
    </r>
    <r>
      <rPr>
        <sz val="11"/>
        <color theme="1"/>
        <rFont val="Calibri"/>
        <family val="2"/>
        <charset val="1"/>
      </rPr>
      <t xml:space="preserve">+</t>
    </r>
    <r>
      <rPr>
        <sz val="11"/>
        <color theme="1"/>
        <rFont val="Noto Sans CJK SC"/>
        <family val="2"/>
      </rPr>
      <t xml:space="preserve">취득비</t>
    </r>
    <r>
      <rPr>
        <sz val="11"/>
        <color theme="1"/>
        <rFont val="Calibri"/>
        <family val="2"/>
        <charset val="1"/>
      </rPr>
      <t xml:space="preserve">+</t>
    </r>
    <r>
      <rPr>
        <sz val="11"/>
        <color theme="1"/>
        <rFont val="Noto Sans CJK SC"/>
        <family val="2"/>
      </rPr>
      <t xml:space="preserve">초기정리비</t>
    </r>
  </si>
  <si>
    <t xml:space="preserve">총 보유비용</t>
  </si>
  <si>
    <r>
      <rPr>
        <sz val="11"/>
        <color theme="1"/>
        <rFont val="Noto Sans CJK SC"/>
        <family val="2"/>
      </rPr>
      <t xml:space="preserve">연간 기회비용</t>
    </r>
    <r>
      <rPr>
        <sz val="11"/>
        <color theme="1"/>
        <rFont val="Calibri"/>
        <family val="2"/>
        <charset val="1"/>
      </rPr>
      <t xml:space="preserve">×</t>
    </r>
    <r>
      <rPr>
        <sz val="11"/>
        <color theme="1"/>
        <rFont val="Noto Sans CJK SC"/>
        <family val="2"/>
      </rPr>
      <t xml:space="preserve">보유기간</t>
    </r>
  </si>
  <si>
    <t xml:space="preserve">총투입금</t>
  </si>
  <si>
    <r>
      <rPr>
        <b val="true"/>
        <sz val="11"/>
        <color rgb="FF28251D"/>
        <rFont val="Noto Sans CJK SC"/>
        <family val="2"/>
      </rPr>
      <t xml:space="preserve">초기 투입금</t>
    </r>
    <r>
      <rPr>
        <b val="true"/>
        <sz val="11"/>
        <color rgb="FF28251D"/>
        <rFont val="Calibri"/>
        <family val="0"/>
        <charset val="1"/>
      </rPr>
      <t xml:space="preserve">+</t>
    </r>
    <r>
      <rPr>
        <b val="true"/>
        <sz val="11"/>
        <color rgb="FF28251D"/>
        <rFont val="Noto Sans CJK SC"/>
        <family val="2"/>
      </rPr>
      <t xml:space="preserve">총 보유비용</t>
    </r>
  </si>
  <si>
    <t xml:space="preserve">보수적 매도차익</t>
  </si>
  <si>
    <r>
      <rPr>
        <sz val="11"/>
        <color theme="1"/>
        <rFont val="Noto Sans CJK SC"/>
        <family val="2"/>
      </rPr>
      <t xml:space="preserve">보수적 매도가</t>
    </r>
    <r>
      <rPr>
        <sz val="11"/>
        <color theme="1"/>
        <rFont val="Calibri"/>
        <family val="2"/>
        <charset val="1"/>
      </rPr>
      <t xml:space="preserve">-</t>
    </r>
    <r>
      <rPr>
        <sz val="11"/>
        <color theme="1"/>
        <rFont val="Noto Sans CJK SC"/>
        <family val="2"/>
      </rPr>
      <t xml:space="preserve">총투입금</t>
    </r>
  </si>
  <si>
    <t xml:space="preserve">보수적 수익률</t>
  </si>
  <si>
    <t xml:space="preserve">%</t>
  </si>
  <si>
    <t xml:space="preserve">총투입금 대비</t>
  </si>
  <si>
    <t xml:space="preserve">중간 매도차익</t>
  </si>
  <si>
    <r>
      <rPr>
        <sz val="11"/>
        <color theme="1"/>
        <rFont val="Noto Sans CJK SC"/>
        <family val="2"/>
      </rPr>
      <t xml:space="preserve">중간 매도가</t>
    </r>
    <r>
      <rPr>
        <sz val="11"/>
        <color theme="1"/>
        <rFont val="Calibri"/>
        <family val="2"/>
        <charset val="1"/>
      </rPr>
      <t xml:space="preserve">-</t>
    </r>
    <r>
      <rPr>
        <sz val="11"/>
        <color theme="1"/>
        <rFont val="Noto Sans CJK SC"/>
        <family val="2"/>
      </rPr>
      <t xml:space="preserve">총투입금</t>
    </r>
  </si>
  <si>
    <t xml:space="preserve">중간 수익률</t>
  </si>
  <si>
    <t xml:space="preserve">낙관 매도차익</t>
  </si>
  <si>
    <r>
      <rPr>
        <sz val="11"/>
        <color theme="1"/>
        <rFont val="Noto Sans CJK SC"/>
        <family val="2"/>
      </rPr>
      <t xml:space="preserve">낙관 매도가</t>
    </r>
    <r>
      <rPr>
        <sz val="11"/>
        <color theme="1"/>
        <rFont val="Calibri"/>
        <family val="2"/>
        <charset val="1"/>
      </rPr>
      <t xml:space="preserve">-</t>
    </r>
    <r>
      <rPr>
        <sz val="11"/>
        <color theme="1"/>
        <rFont val="Noto Sans CJK SC"/>
        <family val="2"/>
      </rPr>
      <t xml:space="preserve">총투입금</t>
    </r>
  </si>
  <si>
    <t xml:space="preserve">낙관 수익률</t>
  </si>
  <si>
    <t xml:space="preserve">투자 판단 체크리스트</t>
  </si>
  <si>
    <t xml:space="preserve">구분</t>
  </si>
  <si>
    <t xml:space="preserve">확인 내용</t>
  </si>
  <si>
    <t xml:space="preserve">판단</t>
  </si>
  <si>
    <t xml:space="preserve">메모</t>
  </si>
  <si>
    <t xml:space="preserve">우선순위</t>
  </si>
  <si>
    <t xml:space="preserve">도로조건</t>
  </si>
  <si>
    <r>
      <rPr>
        <sz val="11"/>
        <color theme="1"/>
        <rFont val="Noto Sans CJK SC"/>
        <family val="2"/>
      </rPr>
      <t xml:space="preserve">현황도로 약 </t>
    </r>
    <r>
      <rPr>
        <sz val="11"/>
        <color theme="1"/>
        <rFont val="Calibri"/>
        <family val="2"/>
        <charset val="1"/>
      </rPr>
      <t xml:space="preserve">2m, </t>
    </r>
    <r>
      <rPr>
        <sz val="11"/>
        <color theme="1"/>
        <rFont val="Noto Sans CJK SC"/>
        <family val="2"/>
      </rPr>
      <t xml:space="preserve">차량통행 제한 가능성</t>
    </r>
  </si>
  <si>
    <t xml:space="preserve">주의</t>
  </si>
  <si>
    <t xml:space="preserve">건축 가능성 직접 확인 필요</t>
  </si>
  <si>
    <t xml:space="preserve">높음</t>
  </si>
  <si>
    <t xml:space="preserve">건축가능성</t>
  </si>
  <si>
    <t xml:space="preserve">파주시청 문의 결과 현 상태 건축 불가 가능성</t>
  </si>
  <si>
    <t xml:space="preserve">주변 토지 연계 개발 가능성 검토</t>
  </si>
  <si>
    <t xml:space="preserve">투자기간</t>
  </si>
  <si>
    <r>
      <rPr>
        <sz val="11"/>
        <color theme="1"/>
        <rFont val="Noto Sans CJK SC"/>
        <family val="2"/>
      </rPr>
      <t xml:space="preserve">단기차익보다 </t>
    </r>
    <r>
      <rPr>
        <sz val="11"/>
        <color theme="1"/>
        <rFont val="Calibri"/>
        <family val="2"/>
        <charset val="1"/>
      </rPr>
      <t xml:space="preserve">10</t>
    </r>
    <r>
      <rPr>
        <sz val="11"/>
        <color theme="1"/>
        <rFont val="Noto Sans CJK SC"/>
        <family val="2"/>
      </rPr>
      <t xml:space="preserve">년 이상 장기 보유 성격</t>
    </r>
  </si>
  <si>
    <t xml:space="preserve">장기</t>
  </si>
  <si>
    <t xml:space="preserve">현금흐름 여력 필요</t>
  </si>
  <si>
    <t xml:space="preserve">가격</t>
  </si>
  <si>
    <r>
      <rPr>
        <sz val="11"/>
        <color theme="1"/>
        <rFont val="Noto Sans CJK SC"/>
        <family val="2"/>
      </rPr>
      <t xml:space="preserve">감정가 대비 </t>
    </r>
    <r>
      <rPr>
        <sz val="11"/>
        <color theme="1"/>
        <rFont val="Calibri"/>
        <family val="2"/>
        <charset val="1"/>
      </rPr>
      <t xml:space="preserve">19% </t>
    </r>
    <r>
      <rPr>
        <sz val="11"/>
        <color theme="1"/>
        <rFont val="Noto Sans CJK SC"/>
        <family val="2"/>
      </rPr>
      <t xml:space="preserve">낙찰</t>
    </r>
  </si>
  <si>
    <t xml:space="preserve">매력</t>
  </si>
  <si>
    <t xml:space="preserve">낮은 가격은 장점</t>
  </si>
  <si>
    <t xml:space="preserve">중간</t>
  </si>
  <si>
    <t xml:space="preserve">출구전략</t>
  </si>
  <si>
    <t xml:space="preserve">도로 개선 또는 주변 개발 없으면 매각기간 장기화</t>
  </si>
  <si>
    <t xml:space="preserve">매도 가능성 보수적 검토</t>
  </si>
  <si>
    <r>
      <rPr>
        <sz val="10"/>
        <color rgb="FFA84B2F"/>
        <rFont val="Noto Sans CJK SC"/>
        <family val="2"/>
      </rPr>
      <t xml:space="preserve">주의</t>
    </r>
    <r>
      <rPr>
        <sz val="10"/>
        <color rgb="FFA84B2F"/>
        <rFont val="Calibri"/>
        <family val="0"/>
        <charset val="1"/>
      </rPr>
      <t xml:space="preserve">: </t>
    </r>
    <r>
      <rPr>
        <sz val="10"/>
        <color rgb="FFA84B2F"/>
        <rFont val="Noto Sans CJK SC"/>
        <family val="2"/>
      </rPr>
      <t xml:space="preserve">본 계산표는 블로그 사례 설명용 검토표입니다</t>
    </r>
    <r>
      <rPr>
        <sz val="10"/>
        <color rgb="FFA84B2F"/>
        <rFont val="Calibri"/>
        <family val="0"/>
        <charset val="1"/>
      </rPr>
      <t xml:space="preserve">. </t>
    </r>
    <r>
      <rPr>
        <sz val="10"/>
        <color rgb="FFA84B2F"/>
        <rFont val="Noto Sans CJK SC"/>
        <family val="2"/>
      </rPr>
      <t xml:space="preserve">실제 투자 판단은 도로</t>
    </r>
    <r>
      <rPr>
        <sz val="10"/>
        <color rgb="FFA84B2F"/>
        <rFont val="Calibri"/>
        <family val="0"/>
        <charset val="1"/>
      </rPr>
      <t xml:space="preserve">, </t>
    </r>
    <r>
      <rPr>
        <sz val="10"/>
        <color rgb="FFA84B2F"/>
        <rFont val="Noto Sans CJK SC"/>
        <family val="2"/>
      </rPr>
      <t xml:space="preserve">건축 인허가</t>
    </r>
    <r>
      <rPr>
        <sz val="10"/>
        <color rgb="FFA84B2F"/>
        <rFont val="Calibri"/>
        <family val="0"/>
        <charset val="1"/>
      </rPr>
      <t xml:space="preserve">, </t>
    </r>
    <r>
      <rPr>
        <sz val="10"/>
        <color rgb="FFA84B2F"/>
        <rFont val="Noto Sans CJK SC"/>
        <family val="2"/>
      </rPr>
      <t xml:space="preserve">세금</t>
    </r>
    <r>
      <rPr>
        <sz val="10"/>
        <color rgb="FFA84B2F"/>
        <rFont val="Calibri"/>
        <family val="0"/>
        <charset val="1"/>
      </rPr>
      <t xml:space="preserve">, </t>
    </r>
    <r>
      <rPr>
        <sz val="10"/>
        <color rgb="FFA84B2F"/>
        <rFont val="Noto Sans CJK SC"/>
        <family val="2"/>
      </rPr>
      <t xml:space="preserve">자금조달</t>
    </r>
    <r>
      <rPr>
        <sz val="10"/>
        <color rgb="FFA84B2F"/>
        <rFont val="Calibri"/>
        <family val="0"/>
        <charset val="1"/>
      </rPr>
      <t xml:space="preserve">, </t>
    </r>
    <r>
      <rPr>
        <sz val="10"/>
        <color rgb="FFA84B2F"/>
        <rFont val="Noto Sans CJK SC"/>
        <family val="2"/>
      </rPr>
      <t xml:space="preserve">매각 가능성에 따라 달라질 수 있습니다</t>
    </r>
    <r>
      <rPr>
        <sz val="10"/>
        <color rgb="FFA84B2F"/>
        <rFont val="Calibri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</si>
</sst>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8251D"/>
      <name val="Calibri"/>
      <family val="0"/>
      <charset val="1"/>
    </font>
    <font>
      <b val="true"/>
      <sz val="16"/>
      <color rgb="FF28251D"/>
      <name val="Noto Sans CJK SC"/>
      <family val="2"/>
    </font>
    <font>
      <sz val="10"/>
      <color rgb="FF7A7974"/>
      <name val="Noto Sans CJK SC"/>
      <family val="2"/>
    </font>
    <font>
      <sz val="10"/>
      <color rgb="FF7A7974"/>
      <name val="Calibri"/>
      <family val="0"/>
      <charset val="1"/>
    </font>
    <font>
      <b val="true"/>
      <sz val="11"/>
      <color rgb="FFFFFFFF"/>
      <name val="Noto Sans CJK SC"/>
      <family val="2"/>
    </font>
    <font>
      <sz val="11"/>
      <color theme="1"/>
      <name val="Noto Sans CJK SC"/>
      <family val="2"/>
    </font>
    <font>
      <b val="true"/>
      <sz val="11"/>
      <color rgb="FFFFFFFF"/>
      <name val="Calibri"/>
      <family val="0"/>
      <charset val="1"/>
    </font>
    <font>
      <b val="true"/>
      <sz val="11"/>
      <name val="Noto Sans CJK SC"/>
      <family val="2"/>
    </font>
    <font>
      <b val="true"/>
      <sz val="11"/>
      <name val="Calibri"/>
      <family val="0"/>
      <charset val="1"/>
    </font>
    <font>
      <b val="true"/>
      <sz val="11"/>
      <color rgb="FF28251D"/>
      <name val="Noto Sans CJK SC"/>
      <family val="2"/>
    </font>
    <font>
      <b val="true"/>
      <sz val="11"/>
      <color rgb="FF28251D"/>
      <name val="Calibri"/>
      <family val="0"/>
      <charset val="1"/>
    </font>
    <font>
      <sz val="10"/>
      <color rgb="FFA84B2F"/>
      <name val="Noto Sans CJK SC"/>
      <family val="2"/>
    </font>
    <font>
      <sz val="10"/>
      <color rgb="FFA84B2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1696F"/>
        <bgColor rgb="FF008080"/>
      </patternFill>
    </fill>
    <fill>
      <patternFill patternType="solid">
        <fgColor rgb="FFE7F1F0"/>
        <bgColor rgb="FFEAF4E5"/>
      </patternFill>
    </fill>
    <fill>
      <patternFill patternType="solid">
        <fgColor rgb="FFEAF4E5"/>
        <bgColor rgb="FFE7F1F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1CA"/>
      </left>
      <right style="thin">
        <color rgb="FFD4D1CA"/>
      </right>
      <top style="thin">
        <color rgb="FFD4D1CA"/>
      </top>
      <bottom style="thin">
        <color rgb="FFD4D1C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4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1696F"/>
      <rgbColor rgb="FFD4D1CA"/>
      <rgbColor rgb="FF7A7974"/>
      <rgbColor rgb="FF9999FF"/>
      <rgbColor rgb="FF993366"/>
      <rgbColor rgb="FFEAF4E5"/>
      <rgbColor rgb="FFE7F1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A84B2F"/>
      <rgbColor rgb="FF993366"/>
      <rgbColor rgb="FF333399"/>
      <rgbColor rgb="FF28251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5" topLeftCell="B16" activePane="bottomRight" state="frozen"/>
      <selection pane="topLeft" activeCell="A1" activeCellId="0" sqref="A1"/>
      <selection pane="topRight" activeCell="B1" activeCellId="0" sqref="B1"/>
      <selection pane="bottomLeft" activeCell="A16" activeCellId="0" sqref="A1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4" min="3" style="0" width="18"/>
    <col collapsed="false" customWidth="true" hidden="false" outlineLevel="0" max="5" min="5" style="0" width="34"/>
    <col collapsed="false" customWidth="true" hidden="false" outlineLevel="0" max="6" min="6" style="0" width="16"/>
  </cols>
  <sheetData>
    <row r="2" customFormat="false" ht="23.85" hidden="false" customHeight="false" outlineLevel="0" collapsed="false">
      <c r="B2" s="1" t="s">
        <v>0</v>
      </c>
      <c r="C2" s="1"/>
      <c r="D2" s="1"/>
      <c r="E2" s="1"/>
      <c r="F2" s="1"/>
    </row>
    <row r="3" customFormat="false" ht="15" hidden="false" customHeight="false" outlineLevel="0" collapsed="false">
      <c r="B3" s="2" t="s">
        <v>1</v>
      </c>
      <c r="C3" s="2"/>
      <c r="D3" s="2"/>
      <c r="E3" s="2"/>
      <c r="F3" s="2"/>
    </row>
    <row r="5" customFormat="false" ht="17.15" hidden="false" customHeight="true" outlineLevel="0" collapsed="false">
      <c r="B5" s="3" t="s">
        <v>2</v>
      </c>
      <c r="C5" s="3"/>
      <c r="D5" s="3"/>
      <c r="E5" s="3"/>
      <c r="F5" s="3"/>
    </row>
    <row r="6" customFormat="false" ht="17.15" hidden="false" customHeight="false" outlineLevel="0" collapsed="false">
      <c r="B6" s="4" t="s">
        <v>3</v>
      </c>
      <c r="C6" s="5" t="s">
        <v>4</v>
      </c>
      <c r="D6" s="5"/>
      <c r="E6" s="4" t="s">
        <v>5</v>
      </c>
      <c r="F6" s="5"/>
    </row>
    <row r="7" customFormat="false" ht="48.5" hidden="false" customHeight="false" outlineLevel="0" collapsed="false">
      <c r="B7" s="4" t="s">
        <v>6</v>
      </c>
      <c r="C7" s="4" t="s">
        <v>7</v>
      </c>
      <c r="D7" s="5"/>
      <c r="E7" s="4" t="s">
        <v>8</v>
      </c>
      <c r="F7" s="5"/>
    </row>
    <row r="8" customFormat="false" ht="17.15" hidden="false" customHeight="false" outlineLevel="0" collapsed="false">
      <c r="B8" s="4" t="s">
        <v>9</v>
      </c>
      <c r="C8" s="4" t="s">
        <v>10</v>
      </c>
      <c r="D8" s="5"/>
      <c r="E8" s="4" t="s">
        <v>11</v>
      </c>
      <c r="F8" s="5"/>
    </row>
    <row r="9" customFormat="false" ht="17.15" hidden="false" customHeight="false" outlineLevel="0" collapsed="false">
      <c r="B9" s="4" t="s">
        <v>12</v>
      </c>
      <c r="C9" s="6" t="n">
        <v>257644000</v>
      </c>
      <c r="D9" s="4" t="s">
        <v>13</v>
      </c>
      <c r="E9" s="4" t="s">
        <v>14</v>
      </c>
      <c r="F9" s="5"/>
    </row>
    <row r="10" customFormat="false" ht="17.15" hidden="false" customHeight="false" outlineLevel="0" collapsed="false">
      <c r="B10" s="4" t="s">
        <v>15</v>
      </c>
      <c r="C10" s="6" t="n">
        <v>43302000</v>
      </c>
      <c r="D10" s="4" t="s">
        <v>13</v>
      </c>
      <c r="E10" s="4" t="s">
        <v>16</v>
      </c>
      <c r="F10" s="5"/>
    </row>
    <row r="11" customFormat="false" ht="17.15" hidden="false" customHeight="false" outlineLevel="0" collapsed="false">
      <c r="B11" s="4" t="s">
        <v>17</v>
      </c>
      <c r="C11" s="6" t="n">
        <v>50010000</v>
      </c>
      <c r="D11" s="4" t="s">
        <v>13</v>
      </c>
      <c r="E11" s="4" t="s">
        <v>18</v>
      </c>
      <c r="F11" s="5"/>
    </row>
    <row r="12" customFormat="false" ht="17.15" hidden="false" customHeight="false" outlineLevel="0" collapsed="false">
      <c r="B12" s="4" t="s">
        <v>19</v>
      </c>
      <c r="C12" s="6" t="n">
        <v>412</v>
      </c>
      <c r="D12" s="4" t="s">
        <v>20</v>
      </c>
      <c r="E12" s="4" t="s">
        <v>21</v>
      </c>
      <c r="F12" s="5"/>
    </row>
    <row r="13" customFormat="false" ht="15" hidden="false" customHeight="false" outlineLevel="0" collapsed="false">
      <c r="B13" s="5"/>
      <c r="C13" s="5"/>
      <c r="D13" s="5"/>
      <c r="E13" s="5"/>
      <c r="F13" s="5"/>
    </row>
    <row r="14" customFormat="false" ht="15" hidden="false" customHeight="false" outlineLevel="0" collapsed="false">
      <c r="B14" s="5"/>
      <c r="C14" s="5"/>
      <c r="D14" s="5"/>
      <c r="E14" s="5"/>
      <c r="F14" s="5"/>
    </row>
    <row r="15" customFormat="false" ht="17.15" hidden="false" customHeight="true" outlineLevel="0" collapsed="false">
      <c r="B15" s="3" t="s">
        <v>22</v>
      </c>
      <c r="C15" s="3"/>
      <c r="D15" s="3"/>
      <c r="E15" s="3"/>
      <c r="F15" s="3"/>
    </row>
    <row r="16" customFormat="false" ht="17.15" hidden="false" customHeight="false" outlineLevel="0" collapsed="false">
      <c r="B16" s="7" t="s">
        <v>23</v>
      </c>
      <c r="C16" s="7" t="s">
        <v>24</v>
      </c>
      <c r="D16" s="7" t="s">
        <v>25</v>
      </c>
      <c r="E16" s="7" t="s">
        <v>26</v>
      </c>
      <c r="F16" s="7" t="s">
        <v>27</v>
      </c>
    </row>
    <row r="17" customFormat="false" ht="17.15" hidden="false" customHeight="false" outlineLevel="0" collapsed="false">
      <c r="B17" s="4" t="s">
        <v>17</v>
      </c>
      <c r="C17" s="6" t="n">
        <v>50010000</v>
      </c>
      <c r="D17" s="4" t="s">
        <v>13</v>
      </c>
      <c r="E17" s="4" t="s">
        <v>28</v>
      </c>
      <c r="F17" s="4" t="s">
        <v>29</v>
      </c>
    </row>
    <row r="18" customFormat="false" ht="17.15" hidden="false" customHeight="false" outlineLevel="0" collapsed="false">
      <c r="B18" s="4" t="s">
        <v>30</v>
      </c>
      <c r="C18" s="6" t="n">
        <v>3000000</v>
      </c>
      <c r="D18" s="4" t="s">
        <v>13</v>
      </c>
      <c r="E18" s="4" t="s">
        <v>31</v>
      </c>
      <c r="F18" s="4" t="s">
        <v>29</v>
      </c>
    </row>
    <row r="19" customFormat="false" ht="17.15" hidden="false" customHeight="false" outlineLevel="0" collapsed="false">
      <c r="B19" s="4" t="s">
        <v>32</v>
      </c>
      <c r="C19" s="6" t="n">
        <v>2000000</v>
      </c>
      <c r="D19" s="4" t="s">
        <v>13</v>
      </c>
      <c r="E19" s="4" t="s">
        <v>33</v>
      </c>
      <c r="F19" s="4" t="s">
        <v>29</v>
      </c>
    </row>
    <row r="20" customFormat="false" ht="17.15" hidden="false" customHeight="false" outlineLevel="0" collapsed="false">
      <c r="B20" s="4" t="s">
        <v>34</v>
      </c>
      <c r="C20" s="6" t="n">
        <v>2500000</v>
      </c>
      <c r="D20" s="4" t="s">
        <v>35</v>
      </c>
      <c r="E20" s="4" t="s">
        <v>36</v>
      </c>
      <c r="F20" s="4" t="s">
        <v>29</v>
      </c>
    </row>
    <row r="21" customFormat="false" ht="17.15" hidden="false" customHeight="false" outlineLevel="0" collapsed="false">
      <c r="B21" s="4" t="s">
        <v>37</v>
      </c>
      <c r="C21" s="6" t="n">
        <v>10</v>
      </c>
      <c r="D21" s="4" t="s">
        <v>38</v>
      </c>
      <c r="E21" s="4" t="s">
        <v>39</v>
      </c>
      <c r="F21" s="4" t="s">
        <v>29</v>
      </c>
    </row>
    <row r="22" customFormat="false" ht="17.15" hidden="false" customHeight="false" outlineLevel="0" collapsed="false">
      <c r="B22" s="4" t="s">
        <v>40</v>
      </c>
      <c r="C22" s="6" t="n">
        <v>200000000</v>
      </c>
      <c r="D22" s="4" t="s">
        <v>13</v>
      </c>
      <c r="E22" s="5" t="s">
        <v>41</v>
      </c>
      <c r="F22" s="4" t="s">
        <v>29</v>
      </c>
    </row>
    <row r="23" customFormat="false" ht="17.15" hidden="false" customHeight="false" outlineLevel="0" collapsed="false">
      <c r="B23" s="4" t="s">
        <v>42</v>
      </c>
      <c r="C23" s="6" t="n">
        <v>250000000</v>
      </c>
      <c r="D23" s="4" t="s">
        <v>13</v>
      </c>
      <c r="E23" s="5" t="s">
        <v>43</v>
      </c>
      <c r="F23" s="4" t="s">
        <v>29</v>
      </c>
    </row>
    <row r="24" customFormat="false" ht="17.15" hidden="false" customHeight="false" outlineLevel="0" collapsed="false">
      <c r="B24" s="4" t="s">
        <v>44</v>
      </c>
      <c r="C24" s="6" t="n">
        <v>300000000</v>
      </c>
      <c r="D24" s="4" t="s">
        <v>13</v>
      </c>
      <c r="E24" s="5" t="s">
        <v>45</v>
      </c>
      <c r="F24" s="4" t="s">
        <v>29</v>
      </c>
    </row>
    <row r="25" customFormat="false" ht="15" hidden="false" customHeight="false" outlineLevel="0" collapsed="false">
      <c r="B25" s="5"/>
      <c r="C25" s="5"/>
      <c r="D25" s="5"/>
      <c r="E25" s="5"/>
      <c r="F25" s="5"/>
    </row>
    <row r="26" customFormat="false" ht="15" hidden="false" customHeight="false" outlineLevel="0" collapsed="false">
      <c r="B26" s="5"/>
      <c r="C26" s="5"/>
      <c r="D26" s="5"/>
      <c r="E26" s="5"/>
      <c r="F26" s="5"/>
    </row>
    <row r="27" customFormat="false" ht="15" hidden="false" customHeight="false" outlineLevel="0" collapsed="false">
      <c r="B27" s="5"/>
      <c r="C27" s="5"/>
      <c r="D27" s="5"/>
      <c r="E27" s="5"/>
      <c r="F27" s="5"/>
    </row>
    <row r="28" customFormat="false" ht="17.15" hidden="false" customHeight="true" outlineLevel="0" collapsed="false">
      <c r="B28" s="3" t="s">
        <v>46</v>
      </c>
      <c r="C28" s="3"/>
      <c r="D28" s="3"/>
      <c r="E28" s="3"/>
      <c r="F28" s="3"/>
    </row>
    <row r="29" customFormat="false" ht="17.15" hidden="false" customHeight="false" outlineLevel="0" collapsed="false">
      <c r="B29" s="7" t="s">
        <v>47</v>
      </c>
      <c r="C29" s="7" t="s">
        <v>48</v>
      </c>
      <c r="D29" s="7" t="s">
        <v>25</v>
      </c>
      <c r="E29" s="7" t="s">
        <v>49</v>
      </c>
      <c r="F29" s="7" t="s">
        <v>50</v>
      </c>
    </row>
    <row r="30" customFormat="false" ht="17.15" hidden="false" customHeight="false" outlineLevel="0" collapsed="false">
      <c r="B30" s="4" t="s">
        <v>51</v>
      </c>
      <c r="C30" s="6" t="n">
        <f aca="false">C17+C18+C19</f>
        <v>55010000</v>
      </c>
      <c r="D30" s="4" t="s">
        <v>13</v>
      </c>
      <c r="E30" s="4" t="s">
        <v>52</v>
      </c>
      <c r="F30" s="6" t="n">
        <f aca="false">C17+C18+C19</f>
        <v>55010000</v>
      </c>
    </row>
    <row r="31" customFormat="false" ht="17.15" hidden="false" customHeight="false" outlineLevel="0" collapsed="false">
      <c r="B31" s="4" t="s">
        <v>53</v>
      </c>
      <c r="C31" s="6" t="n">
        <f aca="false">C20*C21</f>
        <v>25000000</v>
      </c>
      <c r="D31" s="4" t="s">
        <v>13</v>
      </c>
      <c r="E31" s="4" t="s">
        <v>54</v>
      </c>
      <c r="F31" s="6" t="n">
        <f aca="false">C20*C21</f>
        <v>25000000</v>
      </c>
    </row>
    <row r="32" customFormat="false" ht="17.15" hidden="false" customHeight="false" outlineLevel="0" collapsed="false">
      <c r="B32" s="8" t="s">
        <v>55</v>
      </c>
      <c r="C32" s="9" t="n">
        <f aca="false">C30+C31</f>
        <v>80010000</v>
      </c>
      <c r="D32" s="8" t="s">
        <v>13</v>
      </c>
      <c r="E32" s="8" t="s">
        <v>56</v>
      </c>
      <c r="F32" s="9" t="n">
        <f aca="false">C30+C31</f>
        <v>80010000</v>
      </c>
    </row>
    <row r="33" customFormat="false" ht="17.15" hidden="false" customHeight="false" outlineLevel="0" collapsed="false">
      <c r="B33" s="4" t="s">
        <v>57</v>
      </c>
      <c r="C33" s="6" t="n">
        <f aca="false">C22-C32</f>
        <v>119990000</v>
      </c>
      <c r="D33" s="4" t="s">
        <v>13</v>
      </c>
      <c r="E33" s="4" t="s">
        <v>58</v>
      </c>
      <c r="F33" s="6" t="n">
        <f aca="false">C22-C32</f>
        <v>119990000</v>
      </c>
    </row>
    <row r="34" customFormat="false" ht="17.15" hidden="false" customHeight="false" outlineLevel="0" collapsed="false">
      <c r="B34" s="8" t="s">
        <v>59</v>
      </c>
      <c r="C34" s="10" t="n">
        <f aca="false">C33/C32</f>
        <v>1.49968753905762</v>
      </c>
      <c r="D34" s="11" t="s">
        <v>60</v>
      </c>
      <c r="E34" s="8" t="s">
        <v>61</v>
      </c>
      <c r="F34" s="9" t="n">
        <f aca="false">C33/C32</f>
        <v>1.49968753905762</v>
      </c>
    </row>
    <row r="35" customFormat="false" ht="17.15" hidden="false" customHeight="false" outlineLevel="0" collapsed="false">
      <c r="B35" s="4" t="s">
        <v>62</v>
      </c>
      <c r="C35" s="6" t="n">
        <f aca="false">C23-C32</f>
        <v>169990000</v>
      </c>
      <c r="D35" s="4" t="s">
        <v>13</v>
      </c>
      <c r="E35" s="4" t="s">
        <v>63</v>
      </c>
      <c r="F35" s="6" t="n">
        <f aca="false">C23-C32</f>
        <v>169990000</v>
      </c>
    </row>
    <row r="36" customFormat="false" ht="17.15" hidden="false" customHeight="false" outlineLevel="0" collapsed="false">
      <c r="B36" s="8" t="s">
        <v>64</v>
      </c>
      <c r="C36" s="10" t="n">
        <f aca="false">C35/C32</f>
        <v>2.12460942382202</v>
      </c>
      <c r="D36" s="11" t="s">
        <v>60</v>
      </c>
      <c r="E36" s="8" t="s">
        <v>61</v>
      </c>
      <c r="F36" s="9" t="n">
        <f aca="false">C35/C32</f>
        <v>2.12460942382202</v>
      </c>
    </row>
    <row r="37" customFormat="false" ht="17.15" hidden="false" customHeight="false" outlineLevel="0" collapsed="false">
      <c r="B37" s="4" t="s">
        <v>65</v>
      </c>
      <c r="C37" s="6" t="n">
        <f aca="false">C24-C32</f>
        <v>219990000</v>
      </c>
      <c r="D37" s="4" t="s">
        <v>13</v>
      </c>
      <c r="E37" s="4" t="s">
        <v>66</v>
      </c>
      <c r="F37" s="6" t="n">
        <f aca="false">C24-C32</f>
        <v>219990000</v>
      </c>
    </row>
    <row r="38" customFormat="false" ht="17.15" hidden="false" customHeight="false" outlineLevel="0" collapsed="false">
      <c r="B38" s="8" t="s">
        <v>67</v>
      </c>
      <c r="C38" s="10" t="n">
        <f aca="false">C37/C32</f>
        <v>2.74953130858643</v>
      </c>
      <c r="D38" s="11" t="s">
        <v>60</v>
      </c>
      <c r="E38" s="8" t="s">
        <v>61</v>
      </c>
      <c r="F38" s="9" t="n">
        <f aca="false">C37/C32</f>
        <v>2.74953130858643</v>
      </c>
    </row>
    <row r="39" customFormat="false" ht="15" hidden="false" customHeight="false" outlineLevel="0" collapsed="false">
      <c r="B39" s="5"/>
      <c r="C39" s="5"/>
      <c r="D39" s="5"/>
      <c r="E39" s="5"/>
      <c r="F39" s="5"/>
    </row>
    <row r="40" customFormat="false" ht="15" hidden="false" customHeight="false" outlineLevel="0" collapsed="false">
      <c r="B40" s="5"/>
      <c r="C40" s="5"/>
      <c r="D40" s="5"/>
      <c r="E40" s="5"/>
      <c r="F40" s="5"/>
    </row>
    <row r="41" customFormat="false" ht="15" hidden="false" customHeight="false" outlineLevel="0" collapsed="false">
      <c r="B41" s="5"/>
      <c r="C41" s="5"/>
      <c r="D41" s="5"/>
      <c r="E41" s="5"/>
      <c r="F41" s="5"/>
    </row>
    <row r="42" customFormat="false" ht="17.15" hidden="false" customHeight="true" outlineLevel="0" collapsed="false">
      <c r="B42" s="3" t="s">
        <v>68</v>
      </c>
      <c r="C42" s="3"/>
      <c r="D42" s="3"/>
      <c r="E42" s="3"/>
      <c r="F42" s="3"/>
    </row>
    <row r="43" customFormat="false" ht="17.15" hidden="false" customHeight="false" outlineLevel="0" collapsed="false">
      <c r="B43" s="7" t="s">
        <v>69</v>
      </c>
      <c r="C43" s="7" t="s">
        <v>70</v>
      </c>
      <c r="D43" s="7" t="s">
        <v>71</v>
      </c>
      <c r="E43" s="7" t="s">
        <v>72</v>
      </c>
      <c r="F43" s="7" t="s">
        <v>73</v>
      </c>
    </row>
    <row r="44" customFormat="false" ht="48.5" hidden="false" customHeight="false" outlineLevel="0" collapsed="false">
      <c r="B44" s="4" t="s">
        <v>74</v>
      </c>
      <c r="C44" s="4" t="s">
        <v>75</v>
      </c>
      <c r="D44" s="4" t="s">
        <v>76</v>
      </c>
      <c r="E44" s="4" t="s">
        <v>77</v>
      </c>
      <c r="F44" s="4" t="s">
        <v>78</v>
      </c>
    </row>
    <row r="45" customFormat="false" ht="48.5" hidden="false" customHeight="false" outlineLevel="0" collapsed="false">
      <c r="B45" s="4" t="s">
        <v>79</v>
      </c>
      <c r="C45" s="4" t="s">
        <v>80</v>
      </c>
      <c r="D45" s="4" t="s">
        <v>76</v>
      </c>
      <c r="E45" s="4" t="s">
        <v>81</v>
      </c>
      <c r="F45" s="4" t="s">
        <v>78</v>
      </c>
    </row>
    <row r="46" customFormat="false" ht="32.8" hidden="false" customHeight="false" outlineLevel="0" collapsed="false">
      <c r="B46" s="4" t="s">
        <v>82</v>
      </c>
      <c r="C46" s="4" t="s">
        <v>83</v>
      </c>
      <c r="D46" s="4" t="s">
        <v>84</v>
      </c>
      <c r="E46" s="4" t="s">
        <v>85</v>
      </c>
      <c r="F46" s="4" t="s">
        <v>78</v>
      </c>
    </row>
    <row r="47" customFormat="false" ht="32.8" hidden="false" customHeight="false" outlineLevel="0" collapsed="false">
      <c r="B47" s="4" t="s">
        <v>86</v>
      </c>
      <c r="C47" s="4" t="s">
        <v>87</v>
      </c>
      <c r="D47" s="4" t="s">
        <v>88</v>
      </c>
      <c r="E47" s="4" t="s">
        <v>89</v>
      </c>
      <c r="F47" s="4" t="s">
        <v>90</v>
      </c>
    </row>
    <row r="48" customFormat="false" ht="48.5" hidden="false" customHeight="false" outlineLevel="0" collapsed="false">
      <c r="B48" s="4" t="s">
        <v>91</v>
      </c>
      <c r="C48" s="4" t="s">
        <v>92</v>
      </c>
      <c r="D48" s="4" t="s">
        <v>76</v>
      </c>
      <c r="E48" s="4" t="s">
        <v>93</v>
      </c>
      <c r="F48" s="4" t="s">
        <v>78</v>
      </c>
    </row>
    <row r="50" customFormat="false" ht="15" hidden="false" customHeight="true" outlineLevel="0" collapsed="false">
      <c r="B50" s="12" t="s">
        <v>94</v>
      </c>
      <c r="C50" s="12"/>
      <c r="D50" s="12"/>
      <c r="E50" s="12"/>
      <c r="F50" s="12"/>
    </row>
  </sheetData>
  <mergeCells count="7">
    <mergeCell ref="B2:F2"/>
    <mergeCell ref="B3:F3"/>
    <mergeCell ref="B5:F5"/>
    <mergeCell ref="B15:F15"/>
    <mergeCell ref="B28:F28"/>
    <mergeCell ref="B42:F42"/>
    <mergeCell ref="B50:F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2026-06-30T10:39:06Z</dcterms:created>
  <dc:creator>openpyxl</dc:creator>
  <dc:description/>
  <dc:language>en-US</dc:language>
  <cp:lastModifiedBy/>
  <dcterms:modified xsi:type="dcterms:W3CDTF">2026-06-30T10:39:06Z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